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ceC\Desktop\2019 domes lēmumi\protokols Nr.17 17.09.2019\"/>
    </mc:Choice>
  </mc:AlternateContent>
  <bookViews>
    <workbookView xWindow="0" yWindow="0" windowWidth="28800" windowHeight="13530" activeTab="1"/>
  </bookViews>
  <sheets>
    <sheet name="Skolām" sheetId="6" r:id="rId1"/>
    <sheet name="Pirmskolām" sheetId="5" r:id="rId2"/>
  </sheets>
  <definedNames>
    <definedName name="_xlnm.Print_Area" localSheetId="0">Skolām!$A$1:$F$40</definedName>
  </definedNames>
  <calcPr calcId="162913"/>
</workbook>
</file>

<file path=xl/calcChain.xml><?xml version="1.0" encoding="utf-8"?>
<calcChain xmlns="http://schemas.openxmlformats.org/spreadsheetml/2006/main">
  <c r="D15" i="6" l="1"/>
  <c r="D33" i="6"/>
  <c r="E33" i="6" s="1"/>
  <c r="E15" i="6" l="1"/>
  <c r="C34" i="6"/>
  <c r="C39" i="5"/>
  <c r="F37" i="6" l="1"/>
  <c r="F38" i="6" s="1"/>
  <c r="F40" i="5" l="1"/>
  <c r="F19" i="6"/>
  <c r="F27" i="6"/>
  <c r="F17" i="6"/>
  <c r="F25" i="6"/>
  <c r="F10" i="6"/>
  <c r="F11" i="6"/>
  <c r="F21" i="6"/>
  <c r="F29" i="6"/>
  <c r="F13" i="6"/>
  <c r="F23" i="6"/>
  <c r="F31" i="6"/>
  <c r="D31" i="6" l="1"/>
  <c r="E31" i="6" s="1"/>
  <c r="D21" i="6"/>
  <c r="E21" i="6" s="1"/>
  <c r="D17" i="6"/>
  <c r="E17" i="6" s="1"/>
  <c r="D23" i="6"/>
  <c r="E23" i="6" s="1"/>
  <c r="D11" i="6"/>
  <c r="E11" i="6" s="1"/>
  <c r="D27" i="6"/>
  <c r="E27" i="6" s="1"/>
  <c r="D13" i="6"/>
  <c r="E13" i="6" s="1"/>
  <c r="F34" i="6"/>
  <c r="D10" i="6"/>
  <c r="D19" i="6"/>
  <c r="E19" i="6" s="1"/>
  <c r="D29" i="6"/>
  <c r="E29" i="6" s="1"/>
  <c r="D25" i="6"/>
  <c r="E25" i="6" s="1"/>
  <c r="F13" i="5"/>
  <c r="F14" i="5"/>
  <c r="D14" i="5" s="1"/>
  <c r="E14" i="5" s="1"/>
  <c r="F23" i="5"/>
  <c r="D23" i="5" s="1"/>
  <c r="E23" i="5" s="1"/>
  <c r="F19" i="5"/>
  <c r="D19" i="5" s="1"/>
  <c r="E19" i="5" s="1"/>
  <c r="F21" i="5"/>
  <c r="D21" i="5" s="1"/>
  <c r="E21" i="5" s="1"/>
  <c r="F17" i="5"/>
  <c r="D17" i="5" s="1"/>
  <c r="E17" i="5" s="1"/>
  <c r="F31" i="5"/>
  <c r="D31" i="5" s="1"/>
  <c r="E31" i="5" s="1"/>
  <c r="F25" i="5"/>
  <c r="D25" i="5" s="1"/>
  <c r="E25" i="5" s="1"/>
  <c r="F27" i="5"/>
  <c r="D27" i="5" s="1"/>
  <c r="E27" i="5" s="1"/>
  <c r="F29" i="5"/>
  <c r="F38" i="5"/>
  <c r="D38" i="5" s="1"/>
  <c r="E38" i="5" s="1"/>
  <c r="F33" i="5"/>
  <c r="D33" i="5" s="1"/>
  <c r="E33" i="5" s="1"/>
  <c r="F36" i="5"/>
  <c r="F15" i="5"/>
  <c r="D15" i="5" s="1"/>
  <c r="E15" i="5" s="1"/>
  <c r="D34" i="6" l="1"/>
  <c r="D36" i="5"/>
  <c r="E36" i="5" s="1"/>
  <c r="D13" i="5"/>
  <c r="F39" i="5"/>
  <c r="D29" i="5"/>
  <c r="E29" i="5" s="1"/>
  <c r="E10" i="6"/>
  <c r="E34" i="6" s="1"/>
  <c r="E13" i="5" l="1"/>
  <c r="E39" i="5" s="1"/>
  <c r="D39" i="5"/>
</calcChain>
</file>

<file path=xl/sharedStrings.xml><?xml version="1.0" encoding="utf-8"?>
<sst xmlns="http://schemas.openxmlformats.org/spreadsheetml/2006/main" count="111" uniqueCount="76">
  <si>
    <t>Madonas Valsts ģimnāzija</t>
  </si>
  <si>
    <t>Barkavas pamatskola</t>
  </si>
  <si>
    <t>Bērzaunes pamatskola</t>
  </si>
  <si>
    <t>Degumnieku pamatskola</t>
  </si>
  <si>
    <t>Dzelzavas pamatskola</t>
  </si>
  <si>
    <t>Kalsnavas pamatskola</t>
  </si>
  <si>
    <t>Kusas pamatskola</t>
  </si>
  <si>
    <t>Lazdonas pamatskola</t>
  </si>
  <si>
    <t>Liezēres pamatskola</t>
  </si>
  <si>
    <t>Praulienas pamatskola</t>
  </si>
  <si>
    <t xml:space="preserve">Vestienas pamatskola </t>
  </si>
  <si>
    <t>Kopā</t>
  </si>
  <si>
    <t>Nr.</t>
  </si>
  <si>
    <t>Izglītības iestāde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</si>
  <si>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</si>
  <si>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</si>
  <si>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</si>
  <si>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</si>
  <si>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</si>
  <si>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</si>
  <si>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</si>
  <si>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</si>
  <si>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</si>
  <si>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</si>
  <si>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</si>
  <si>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</si>
  <si>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</si>
  <si>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</si>
  <si>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</si>
  <si>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Madonas pilsēta</t>
  </si>
  <si>
    <t>Ļaudonas pagasta pārvalde</t>
  </si>
  <si>
    <t>Aronas pagasta pārvalde</t>
  </si>
  <si>
    <t>Barkavas pagasta pārvalde</t>
  </si>
  <si>
    <t>Bērzaunes pagasta pārvalde</t>
  </si>
  <si>
    <t>Dzelzavas pagasta pārvalde</t>
  </si>
  <si>
    <t>Kalsnavas pagasta pārvalde</t>
  </si>
  <si>
    <t>Lazdonas pagasta pārvalde</t>
  </si>
  <si>
    <t>Liezēres pagasta pārvalde</t>
  </si>
  <si>
    <t>Ošupes pagasta pārvalde</t>
  </si>
  <si>
    <t>Praulienas pagasta pārvalde</t>
  </si>
  <si>
    <t>Vestienas pagasta pārvalde</t>
  </si>
  <si>
    <t>Andreja Eglīša Ļaudonas vidusskola</t>
  </si>
  <si>
    <t>N.p.k.</t>
  </si>
  <si>
    <t>Pilsēta, pagastu pārvalde, izglītības iestāde</t>
  </si>
  <si>
    <t>Madonas pilsētas pirmskolas izglītības iestāde "Kastanītis"</t>
  </si>
  <si>
    <t>Pirmskolas izglītības iestāde "Priedīte"</t>
  </si>
  <si>
    <t>Pirmskolas izglītības iestāde "Saulīte"</t>
  </si>
  <si>
    <t>Pirmskolas izglītības iestāde "Sprīdītis"</t>
  </si>
  <si>
    <t>Barkavas  pagasta pārvalde</t>
  </si>
  <si>
    <t>Pirmskolas izglītības iestāde "Vārpiņa"</t>
  </si>
  <si>
    <t xml:space="preserve">Dzelzavas pagasta pārvalde </t>
  </si>
  <si>
    <t>Pirmskolas izglītības iestāde "Rūķis"</t>
  </si>
  <si>
    <t>Pirmskolas izglītības iestāde "Lācītis Pūks"</t>
  </si>
  <si>
    <t>Pirmskolas izglītības iestāde "Brīnumdārzs"</t>
  </si>
  <si>
    <t>Pirmskolas izglītības iestāde "Pasaciņa"</t>
  </si>
  <si>
    <t>Pavisam</t>
  </si>
  <si>
    <t>Mācību līdzekļu iegādei EUR</t>
  </si>
  <si>
    <t>Kopā EUR</t>
  </si>
  <si>
    <t>Madonas pilsētas vidusskola</t>
  </si>
  <si>
    <t>Mācību literatūras iegādei EUR</t>
  </si>
  <si>
    <t>Vienam skolēnam</t>
  </si>
  <si>
    <t xml:space="preserve">Valsts budžeta līdzekļu sadale mācību grāmatu un mācību  līdzekļu iegādei </t>
  </si>
  <si>
    <t>Skolēnu  skaits 10.01.2019.</t>
  </si>
  <si>
    <t>Pirmsskolas grupa Mētrienas pagastā</t>
  </si>
  <si>
    <t>50/50</t>
  </si>
  <si>
    <t>40/60</t>
  </si>
  <si>
    <t>Valsts budžeta līdzekļu sadale mācību grāmatu un mācību  līdzekļu iegādei  skolām 2019. gadam II pusgadam</t>
  </si>
  <si>
    <t>budžets</t>
  </si>
  <si>
    <t>bērnu skaits kopā ar PII</t>
  </si>
  <si>
    <t>pirmskolām 2019. gadam II pusgadam</t>
  </si>
  <si>
    <t>Bērnu vecāku par 5.g.skaits uz 05.09.2019.</t>
  </si>
  <si>
    <t>Pielikums Nr.1</t>
  </si>
  <si>
    <t>Madonas novada pašvaldības domes</t>
  </si>
  <si>
    <t>(protokols Nr.17, 37.p.)</t>
  </si>
  <si>
    <t>Pielikums Nr.2</t>
  </si>
  <si>
    <t>17.09.2019. lēmumam Nr.413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</si>
</sst>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"/>
    <numFmt numFmtId="165" formatCode="0.000"/>
  </numFmts>
  <fonts count="31" x14ac:knownFonts="1">
    <font>
      <sz val="10"/>
      <name val="Arial"/>
      <charset val="186"/>
    </font>
    <font>
      <sz val="10"/>
      <name val="Arial"/>
      <charset val="186"/>
    </font>
    <font>
      <sz val="11"/>
      <color indexed="9"/>
      <name val="Calibri"/>
      <family val="2"/>
      <charset val="186"/>
    </font>
    <font>
      <sz val="11"/>
      <color indexed="8"/>
      <name val="Calibri"/>
      <family val="2"/>
      <charset val="186"/>
    </font>
    <font>
      <b/>
      <sz val="11"/>
      <color indexed="52"/>
      <name val="Calibri"/>
      <family val="2"/>
      <charset val="186"/>
    </font>
    <font>
      <sz val="11"/>
      <color indexed="10"/>
      <name val="Calibri"/>
      <family val="2"/>
      <charset val="186"/>
    </font>
    <font>
      <sz val="11"/>
      <color indexed="62"/>
      <name val="Calibri"/>
      <family val="2"/>
      <charset val="186"/>
    </font>
    <font>
      <b/>
      <sz val="11"/>
      <color indexed="63"/>
      <name val="Calibri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17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8"/>
      <color indexed="56"/>
      <name val="Cambria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0"/>
      <name val="Arial"/>
      <family val="2"/>
      <charset val="186"/>
    </font>
    <font>
      <sz val="12"/>
      <name val="Arial"/>
      <family val="2"/>
      <charset val="186"/>
    </font>
    <font>
      <b/>
      <sz val="11"/>
      <color indexed="8"/>
      <name val="Arial"/>
      <family val="2"/>
      <charset val="186"/>
    </font>
    <font>
      <sz val="11"/>
      <color indexed="8"/>
      <name val="Arial"/>
      <family val="2"/>
      <charset val="186"/>
    </font>
    <font>
      <sz val="11"/>
      <name val="Arial"/>
      <family val="2"/>
      <charset val="186"/>
    </font>
    <font>
      <b/>
      <sz val="11"/>
      <name val="Arial"/>
      <family val="2"/>
      <charset val="186"/>
    </font>
    <font>
      <b/>
      <sz val="12"/>
      <name val="Arial"/>
      <family val="2"/>
      <charset val="186"/>
    </font>
    <font>
      <sz val="8"/>
      <name val="Arial"/>
      <family val="2"/>
      <charset val="186"/>
    </font>
    <font>
      <sz val="10"/>
      <color indexed="8"/>
      <name val="Arial"/>
      <family val="2"/>
      <charset val="186"/>
    </font>
    <font>
      <b/>
      <sz val="11"/>
      <name val="Arial"/>
      <family val="2"/>
    </font>
    <font>
      <b/>
      <sz val="10"/>
      <name val="Arial"/>
      <family val="2"/>
      <charset val="186"/>
    </font>
    <font>
      <sz val="8"/>
      <name val="Arial"/>
      <family val="2"/>
      <charset val="186"/>
    </font>
  </fonts>
  <fills count="24">
    <fill>
      <patternFill patternType="none"/>
    </fill>
    <fill>
      <patternFill patternType="gray125"/>
    </fill>
    <fill>
      <patternFill patternType="solid">
        <fgColor indexed="62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7">
    <xf numFmtId="0" fontId="0" fillId="0" borderId="0"/>
    <xf numFmtId="0" fontId="2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4" fillId="12" borderId="1" applyNumberFormat="0" applyAlignment="0" applyProtection="0"/>
    <xf numFmtId="0" fontId="5" fillId="0" borderId="0" applyNumberFormat="0" applyFill="0" applyBorder="0" applyAlignment="0" applyProtection="0"/>
    <xf numFmtId="0" fontId="6" fillId="5" borderId="1" applyNumberFormat="0" applyAlignment="0" applyProtection="0"/>
    <xf numFmtId="0" fontId="7" fillId="12" borderId="2" applyNumberFormat="0" applyAlignment="0" applyProtection="0"/>
    <xf numFmtId="0" fontId="8" fillId="0" borderId="3" applyNumberFormat="0" applyFill="0" applyAlignment="0" applyProtection="0"/>
    <xf numFmtId="0" fontId="9" fillId="7" borderId="0" applyNumberFormat="0" applyBorder="0" applyAlignment="0" applyProtection="0"/>
    <xf numFmtId="0" fontId="10" fillId="14" borderId="0" applyNumberFormat="0" applyBorder="0" applyAlignment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20" borderId="4" applyNumberFormat="0" applyAlignment="0" applyProtection="0"/>
    <xf numFmtId="0" fontId="1" fillId="8" borderId="5" applyNumberFormat="0" applyFont="0" applyAlignment="0" applyProtection="0"/>
    <xf numFmtId="0" fontId="14" fillId="0" borderId="6" applyNumberFormat="0" applyFill="0" applyAlignment="0" applyProtection="0"/>
    <xf numFmtId="0" fontId="15" fillId="6" borderId="0" applyNumberFormat="0" applyBorder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71">
    <xf numFmtId="0" fontId="0" fillId="0" borderId="0" xfId="0"/>
    <xf numFmtId="0" fontId="20" fillId="0" borderId="0" xfId="0" applyFont="1"/>
    <xf numFmtId="0" fontId="21" fillId="0" borderId="0" xfId="0" applyFont="1"/>
    <xf numFmtId="0" fontId="19" fillId="0" borderId="10" xfId="0" applyFont="1" applyBorder="1" applyAlignment="1">
      <alignment vertical="top" wrapText="1"/>
    </xf>
    <xf numFmtId="0" fontId="22" fillId="0" borderId="10" xfId="0" applyFont="1" applyBorder="1" applyAlignment="1">
      <alignment wrapText="1"/>
    </xf>
    <xf numFmtId="0" fontId="22" fillId="0" borderId="10" xfId="0" applyFont="1" applyBorder="1"/>
    <xf numFmtId="0" fontId="23" fillId="0" borderId="10" xfId="0" applyFont="1" applyBorder="1"/>
    <xf numFmtId="0" fontId="8" fillId="21" borderId="10" xfId="0" applyFont="1" applyFill="1" applyBorder="1" applyAlignment="1">
      <alignment horizontal="center" vertical="center"/>
    </xf>
    <xf numFmtId="0" fontId="24" fillId="21" borderId="10" xfId="0" applyFont="1" applyFill="1" applyBorder="1"/>
    <xf numFmtId="0" fontId="22" fillId="0" borderId="0" xfId="0" applyFont="1" applyFill="1" applyBorder="1"/>
    <xf numFmtId="165" fontId="0" fillId="0" borderId="0" xfId="0" applyNumberFormat="1"/>
    <xf numFmtId="2" fontId="0" fillId="0" borderId="0" xfId="0" applyNumberFormat="1"/>
    <xf numFmtId="0" fontId="26" fillId="0" borderId="10" xfId="0" applyFont="1" applyBorder="1" applyAlignment="1">
      <alignment vertical="center"/>
    </xf>
    <xf numFmtId="0" fontId="26" fillId="0" borderId="10" xfId="0" applyFont="1" applyBorder="1" applyAlignment="1">
      <alignment horizontal="center" vertical="top" wrapText="1"/>
    </xf>
    <xf numFmtId="0" fontId="26" fillId="0" borderId="12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0" fillId="22" borderId="0" xfId="0" applyFill="1"/>
    <xf numFmtId="0" fontId="24" fillId="0" borderId="10" xfId="0" applyFont="1" applyBorder="1"/>
    <xf numFmtId="1" fontId="23" fillId="0" borderId="10" xfId="0" applyNumberFormat="1" applyFont="1" applyBorder="1"/>
    <xf numFmtId="0" fontId="19" fillId="0" borderId="0" xfId="0" applyFont="1"/>
    <xf numFmtId="0" fontId="19" fillId="22" borderId="10" xfId="0" applyFont="1" applyFill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top"/>
    </xf>
    <xf numFmtId="0" fontId="27" fillId="0" borderId="10" xfId="0" applyFont="1" applyBorder="1" applyAlignment="1">
      <alignment vertical="top" wrapText="1"/>
    </xf>
    <xf numFmtId="0" fontId="19" fillId="0" borderId="10" xfId="0" applyFont="1" applyBorder="1" applyAlignment="1">
      <alignment vertical="top"/>
    </xf>
    <xf numFmtId="0" fontId="23" fillId="0" borderId="11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8" fillId="21" borderId="10" xfId="0" applyFont="1" applyFill="1" applyBorder="1"/>
    <xf numFmtId="0" fontId="28" fillId="0" borderId="0" xfId="0" applyFont="1"/>
    <xf numFmtId="0" fontId="23" fillId="0" borderId="0" xfId="0" applyFont="1"/>
    <xf numFmtId="2" fontId="23" fillId="0" borderId="0" xfId="0" applyNumberFormat="1" applyFont="1"/>
    <xf numFmtId="0" fontId="23" fillId="0" borderId="10" xfId="0" applyFont="1" applyBorder="1" applyAlignment="1">
      <alignment horizontal="center"/>
    </xf>
    <xf numFmtId="1" fontId="24" fillId="0" borderId="10" xfId="0" applyNumberFormat="1" applyFont="1" applyBorder="1"/>
    <xf numFmtId="14" fontId="19" fillId="0" borderId="0" xfId="0" applyNumberFormat="1" applyFont="1" applyAlignment="1">
      <alignment horizontal="left"/>
    </xf>
    <xf numFmtId="0" fontId="24" fillId="0" borderId="0" xfId="0" applyFont="1" applyBorder="1"/>
    <xf numFmtId="0" fontId="25" fillId="0" borderId="0" xfId="0" applyFont="1"/>
    <xf numFmtId="14" fontId="19" fillId="0" borderId="0" xfId="0" applyNumberFormat="1" applyFont="1"/>
    <xf numFmtId="0" fontId="19" fillId="23" borderId="10" xfId="0" applyFont="1" applyFill="1" applyBorder="1" applyAlignment="1">
      <alignment horizontal="center" vertical="top"/>
    </xf>
    <xf numFmtId="1" fontId="30" fillId="23" borderId="10" xfId="0" applyNumberFormat="1" applyFont="1" applyFill="1" applyBorder="1"/>
    <xf numFmtId="1" fontId="24" fillId="23" borderId="10" xfId="0" applyNumberFormat="1" applyFont="1" applyFill="1" applyBorder="1"/>
    <xf numFmtId="0" fontId="0" fillId="0" borderId="10" xfId="0" applyBorder="1"/>
    <xf numFmtId="0" fontId="19" fillId="0" borderId="0" xfId="0" applyFont="1" applyFill="1" applyBorder="1"/>
    <xf numFmtId="0" fontId="24" fillId="0" borderId="0" xfId="0" applyFont="1"/>
    <xf numFmtId="0" fontId="24" fillId="21" borderId="0" xfId="0" applyFont="1" applyFill="1"/>
    <xf numFmtId="0" fontId="21" fillId="21" borderId="0" xfId="0" applyFont="1" applyFill="1"/>
    <xf numFmtId="0" fontId="21" fillId="0" borderId="11" xfId="0" applyFont="1" applyBorder="1"/>
    <xf numFmtId="0" fontId="21" fillId="0" borderId="10" xfId="0" applyFont="1" applyBorder="1"/>
    <xf numFmtId="0" fontId="27" fillId="0" borderId="0" xfId="0" applyFont="1" applyFill="1" applyBorder="1"/>
    <xf numFmtId="2" fontId="23" fillId="0" borderId="0" xfId="0" quotePrefix="1" applyNumberFormat="1" applyFont="1"/>
    <xf numFmtId="0" fontId="0" fillId="23" borderId="10" xfId="0" applyFill="1" applyBorder="1"/>
    <xf numFmtId="0" fontId="23" fillId="23" borderId="10" xfId="0" applyFont="1" applyFill="1" applyBorder="1"/>
    <xf numFmtId="0" fontId="8" fillId="23" borderId="10" xfId="0" applyFont="1" applyFill="1" applyBorder="1"/>
    <xf numFmtId="0" fontId="19" fillId="0" borderId="0" xfId="0" applyFont="1" applyAlignment="1">
      <alignment horizontal="right"/>
    </xf>
    <xf numFmtId="1" fontId="26" fillId="0" borderId="10" xfId="0" applyNumberFormat="1" applyFont="1" applyBorder="1" applyAlignment="1">
      <alignment horizontal="center"/>
    </xf>
    <xf numFmtId="0" fontId="20" fillId="0" borderId="10" xfId="0" applyFont="1" applyBorder="1"/>
    <xf numFmtId="0" fontId="20" fillId="0" borderId="10" xfId="0" applyFont="1" applyFill="1" applyBorder="1"/>
    <xf numFmtId="164" fontId="20" fillId="0" borderId="10" xfId="0" applyNumberFormat="1" applyFont="1" applyBorder="1"/>
    <xf numFmtId="165" fontId="20" fillId="0" borderId="10" xfId="0" applyNumberFormat="1" applyFont="1" applyBorder="1"/>
    <xf numFmtId="1" fontId="24" fillId="0" borderId="10" xfId="0" applyNumberFormat="1" applyFont="1" applyFill="1" applyBorder="1"/>
    <xf numFmtId="0" fontId="26" fillId="0" borderId="10" xfId="0" applyFont="1" applyBorder="1"/>
    <xf numFmtId="1" fontId="19" fillId="0" borderId="10" xfId="0" applyNumberFormat="1" applyFont="1" applyFill="1" applyBorder="1"/>
    <xf numFmtId="0" fontId="19" fillId="0" borderId="10" xfId="0" applyFont="1" applyBorder="1"/>
    <xf numFmtId="1" fontId="0" fillId="0" borderId="10" xfId="0" applyNumberFormat="1" applyBorder="1"/>
    <xf numFmtId="0" fontId="19" fillId="0" borderId="10" xfId="0" applyFont="1" applyFill="1" applyBorder="1"/>
    <xf numFmtId="165" fontId="0" fillId="0" borderId="10" xfId="0" applyNumberFormat="1" applyBorder="1"/>
    <xf numFmtId="2" fontId="0" fillId="0" borderId="10" xfId="0" applyNumberFormat="1" applyBorder="1"/>
    <xf numFmtId="0" fontId="25" fillId="0" borderId="10" xfId="0" applyFont="1" applyBorder="1"/>
    <xf numFmtId="0" fontId="29" fillId="0" borderId="10" xfId="0" applyFont="1" applyBorder="1"/>
    <xf numFmtId="0" fontId="0" fillId="0" borderId="0" xfId="0" applyBorder="1"/>
    <xf numFmtId="0" fontId="19" fillId="0" borderId="0" xfId="0" applyFont="1" applyBorder="1" applyAlignment="1">
      <alignment horizontal="right"/>
    </xf>
    <xf numFmtId="0" fontId="25" fillId="21" borderId="0" xfId="0" applyFont="1" applyFill="1" applyBorder="1" applyAlignment="1">
      <alignment horizontal="center" wrapText="1"/>
    </xf>
  </cellXfs>
  <cellStyles count="37">
    <cellStyle name="1. izcēlums" xfId="1"/>
    <cellStyle name="20% no 1. izcēluma" xfId="2"/>
    <cellStyle name="20% no 2. izcēluma" xfId="3"/>
    <cellStyle name="20% no 3. izcēluma" xfId="4"/>
    <cellStyle name="20% no 4. izcēluma" xfId="5"/>
    <cellStyle name="20% no 5. izcēluma" xfId="6"/>
    <cellStyle name="20% no 6. izcēluma" xfId="7"/>
    <cellStyle name="40% no 1. izcēluma" xfId="8"/>
    <cellStyle name="40% no 2. izcēluma" xfId="9"/>
    <cellStyle name="40% no 3. izcēluma" xfId="10"/>
    <cellStyle name="40% no 4. izcēluma" xfId="11"/>
    <cellStyle name="40% no 5. izcēluma" xfId="12"/>
    <cellStyle name="40% no 6. izcēluma" xfId="13"/>
    <cellStyle name="60% no 1. izcēluma" xfId="14"/>
    <cellStyle name="60% no 2. izcēluma" xfId="15"/>
    <cellStyle name="60% no 3. izcēluma" xfId="16"/>
    <cellStyle name="60% no 4. izcēluma" xfId="17"/>
    <cellStyle name="60% no 5. izcēluma" xfId="18"/>
    <cellStyle name="60% no 6. izcēluma" xfId="19"/>
    <cellStyle name="Aprēķināšana" xfId="20" builtinId="22" customBuiltin="1"/>
    <cellStyle name="Brīdinājuma teksts" xfId="21" builtinId="11" customBuiltin="1"/>
    <cellStyle name="Ievade" xfId="22" builtinId="20" customBuiltin="1"/>
    <cellStyle name="Izvade" xfId="23" builtinId="21" customBuiltin="1"/>
    <cellStyle name="Kopsumma" xfId="24" builtinId="25" customBuiltin="1"/>
    <cellStyle name="Labs" xfId="25" builtinId="26" customBuiltin="1"/>
    <cellStyle name="Neitrāls" xfId="26" builtinId="28" customBuiltin="1"/>
    <cellStyle name="Nosaukums" xfId="27" builtinId="15" customBuiltin="1"/>
    <cellStyle name="Parasts" xfId="0" builtinId="0"/>
    <cellStyle name="Paskaidrojošs teksts" xfId="28" builtinId="53" customBuiltin="1"/>
    <cellStyle name="Pārbaudes šūna" xfId="29" builtinId="23" customBuiltin="1"/>
    <cellStyle name="Piezīme" xfId="30" builtinId="10" customBuiltin="1"/>
    <cellStyle name="Saistītā šūna" xfId="31"/>
    <cellStyle name="Slikts" xfId="32" builtinId="27" customBuiltin="1"/>
    <cellStyle name="Virsraksts 1" xfId="33" builtinId="16" customBuiltin="1"/>
    <cellStyle name="Virsraksts 2" xfId="34" builtinId="17" customBuiltin="1"/>
    <cellStyle name="Virsraksts 3" xfId="35" builtinId="18" customBuiltin="1"/>
    <cellStyle name="Virsraksts 4" xfId="36" builtinId="1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3"/>
  <sheetViews>
    <sheetView zoomScaleNormal="100" workbookViewId="0">
      <selection activeCell="R14" sqref="R14"/>
    </sheetView>
  </sheetViews>
  <sheetFormatPr defaultRowHeight="12.75" x14ac:dyDescent="0.2"/>
  <cols>
    <col min="2" max="2" width="42" customWidth="1"/>
    <col min="3" max="3" width="13.7109375" customWidth="1"/>
    <col min="4" max="4" width="13" customWidth="1"/>
    <col min="5" max="5" width="12.5703125" customWidth="1"/>
    <col min="6" max="6" width="11.28515625" customWidth="1"/>
    <col min="7" max="7" width="9.140625" customWidth="1"/>
    <col min="9" max="9" width="12.42578125" customWidth="1"/>
  </cols>
  <sheetData>
    <row r="1" spans="1:6" x14ac:dyDescent="0.2">
      <c r="A1" s="68"/>
      <c r="B1" s="68"/>
      <c r="C1" s="68"/>
      <c r="D1" s="68"/>
      <c r="E1" s="69" t="s">
        <v>71</v>
      </c>
      <c r="F1" s="69"/>
    </row>
    <row r="2" spans="1:6" x14ac:dyDescent="0.2">
      <c r="A2" s="68"/>
      <c r="B2" s="68"/>
      <c r="C2" s="68"/>
      <c r="D2" s="69" t="s">
        <v>72</v>
      </c>
      <c r="E2" s="69"/>
      <c r="F2" s="69"/>
    </row>
    <row r="3" spans="1:6" x14ac:dyDescent="0.2">
      <c r="A3" s="68"/>
      <c r="B3" s="68"/>
      <c r="C3" s="68"/>
      <c r="D3" s="69" t="s">
        <v>75</v>
      </c>
      <c r="E3" s="69"/>
      <c r="F3" s="69"/>
    </row>
    <row r="4" spans="1:6" x14ac:dyDescent="0.2">
      <c r="A4" s="68"/>
      <c r="B4" s="68"/>
      <c r="C4" s="68"/>
      <c r="D4" s="68"/>
      <c r="E4" s="69" t="s">
        <v>73</v>
      </c>
      <c r="F4" s="69"/>
    </row>
    <row r="5" spans="1:6" ht="28.5" customHeight="1" x14ac:dyDescent="0.2">
      <c r="A5" s="70" t="s">
        <v>66</v>
      </c>
      <c r="B5" s="70"/>
      <c r="C5" s="70"/>
      <c r="D5" s="70"/>
      <c r="E5" s="70"/>
      <c r="F5" s="70"/>
    </row>
    <row r="6" spans="1:6" ht="12.75" customHeight="1" x14ac:dyDescent="0.2">
      <c r="A6" s="70"/>
      <c r="B6" s="70"/>
      <c r="C6" s="70"/>
      <c r="D6" s="70"/>
      <c r="E6" s="70"/>
      <c r="F6" s="70"/>
    </row>
    <row r="7" spans="1:6" ht="40.5" customHeight="1" x14ac:dyDescent="0.2">
      <c r="A7" s="22" t="s">
        <v>12</v>
      </c>
      <c r="B7" s="22" t="s">
        <v>13</v>
      </c>
      <c r="C7" s="21" t="s">
        <v>62</v>
      </c>
      <c r="D7" s="20" t="s">
        <v>59</v>
      </c>
      <c r="E7" s="21" t="s">
        <v>56</v>
      </c>
      <c r="F7" s="37" t="s">
        <v>57</v>
      </c>
    </row>
    <row r="8" spans="1:6" ht="14.25" customHeight="1" x14ac:dyDescent="0.2">
      <c r="A8" s="15"/>
      <c r="B8" s="15"/>
      <c r="C8" s="53"/>
      <c r="D8" s="53"/>
      <c r="E8" s="53"/>
      <c r="F8" s="38"/>
    </row>
    <row r="9" spans="1:6" ht="15" x14ac:dyDescent="0.25">
      <c r="A9" s="31"/>
      <c r="B9" s="17" t="s">
        <v>29</v>
      </c>
      <c r="C9" s="18"/>
      <c r="D9" s="18"/>
      <c r="E9" s="18"/>
      <c r="F9" s="39"/>
    </row>
    <row r="10" spans="1:6" ht="15" x14ac:dyDescent="0.25">
      <c r="A10" s="31" t="s">
        <v>14</v>
      </c>
      <c r="B10" s="6" t="s">
        <v>0</v>
      </c>
      <c r="C10" s="40">
        <v>263</v>
      </c>
      <c r="D10" s="18">
        <f>ROUND(F10/2,0)</f>
        <v>1220</v>
      </c>
      <c r="E10" s="18">
        <f>F10-D10</f>
        <v>1219</v>
      </c>
      <c r="F10" s="39">
        <f>ROUND(C10*$F$38,0)</f>
        <v>2439</v>
      </c>
    </row>
    <row r="11" spans="1:6" ht="15" x14ac:dyDescent="0.25">
      <c r="A11" s="31" t="s">
        <v>15</v>
      </c>
      <c r="B11" s="6" t="s">
        <v>58</v>
      </c>
      <c r="C11" s="40">
        <v>984</v>
      </c>
      <c r="D11" s="18">
        <f t="shared" ref="D11:D33" si="0">ROUND(F11/2,0)</f>
        <v>4563</v>
      </c>
      <c r="E11" s="18">
        <f t="shared" ref="E11:E33" si="1">F11-D11</f>
        <v>4563</v>
      </c>
      <c r="F11" s="39">
        <f t="shared" ref="F11:F31" si="2">ROUND(C11*$F$38,0)</f>
        <v>9126</v>
      </c>
    </row>
    <row r="12" spans="1:6" ht="15" x14ac:dyDescent="0.25">
      <c r="A12" s="31"/>
      <c r="B12" s="17" t="s">
        <v>30</v>
      </c>
      <c r="C12" s="40"/>
      <c r="D12" s="18"/>
      <c r="E12" s="18"/>
      <c r="F12" s="39"/>
    </row>
    <row r="13" spans="1:6" ht="15" x14ac:dyDescent="0.25">
      <c r="A13" s="31" t="s">
        <v>16</v>
      </c>
      <c r="B13" s="6" t="s">
        <v>41</v>
      </c>
      <c r="C13" s="40">
        <v>166</v>
      </c>
      <c r="D13" s="18">
        <f t="shared" si="0"/>
        <v>770</v>
      </c>
      <c r="E13" s="18">
        <f t="shared" si="1"/>
        <v>770</v>
      </c>
      <c r="F13" s="39">
        <f t="shared" si="2"/>
        <v>1540</v>
      </c>
    </row>
    <row r="14" spans="1:6" ht="15" x14ac:dyDescent="0.25">
      <c r="A14" s="31"/>
      <c r="B14" s="17" t="s">
        <v>31</v>
      </c>
      <c r="C14" s="40"/>
      <c r="D14" s="18"/>
      <c r="E14" s="18"/>
      <c r="F14" s="39"/>
    </row>
    <row r="15" spans="1:6" ht="15" x14ac:dyDescent="0.25">
      <c r="A15" s="31" t="s">
        <v>17</v>
      </c>
      <c r="B15" s="6" t="s">
        <v>6</v>
      </c>
      <c r="C15" s="40">
        <v>68</v>
      </c>
      <c r="D15" s="18">
        <f t="shared" si="0"/>
        <v>316</v>
      </c>
      <c r="E15" s="18">
        <f t="shared" si="1"/>
        <v>316</v>
      </c>
      <c r="F15" s="39">
        <v>632</v>
      </c>
    </row>
    <row r="16" spans="1:6" ht="15" x14ac:dyDescent="0.25">
      <c r="A16" s="31"/>
      <c r="B16" s="17" t="s">
        <v>32</v>
      </c>
      <c r="C16" s="40"/>
      <c r="D16" s="18"/>
      <c r="E16" s="18"/>
      <c r="F16" s="39"/>
    </row>
    <row r="17" spans="1:6" ht="15" x14ac:dyDescent="0.25">
      <c r="A17" s="31" t="s">
        <v>18</v>
      </c>
      <c r="B17" s="6" t="s">
        <v>1</v>
      </c>
      <c r="C17" s="40">
        <v>95</v>
      </c>
      <c r="D17" s="18">
        <f t="shared" si="0"/>
        <v>441</v>
      </c>
      <c r="E17" s="18">
        <f t="shared" si="1"/>
        <v>440</v>
      </c>
      <c r="F17" s="39">
        <f t="shared" si="2"/>
        <v>881</v>
      </c>
    </row>
    <row r="18" spans="1:6" ht="15" x14ac:dyDescent="0.25">
      <c r="A18" s="31"/>
      <c r="B18" s="17" t="s">
        <v>33</v>
      </c>
      <c r="C18" s="40"/>
      <c r="D18" s="18"/>
      <c r="E18" s="18"/>
      <c r="F18" s="39"/>
    </row>
    <row r="19" spans="1:6" ht="15" x14ac:dyDescent="0.25">
      <c r="A19" s="31" t="s">
        <v>19</v>
      </c>
      <c r="B19" s="6" t="s">
        <v>2</v>
      </c>
      <c r="C19" s="40">
        <v>94</v>
      </c>
      <c r="D19" s="18">
        <f t="shared" si="0"/>
        <v>436</v>
      </c>
      <c r="E19" s="18">
        <f t="shared" si="1"/>
        <v>436</v>
      </c>
      <c r="F19" s="39">
        <f t="shared" si="2"/>
        <v>872</v>
      </c>
    </row>
    <row r="20" spans="1:6" ht="15" x14ac:dyDescent="0.25">
      <c r="A20" s="31"/>
      <c r="B20" s="17" t="s">
        <v>34</v>
      </c>
      <c r="C20" s="40"/>
      <c r="D20" s="18"/>
      <c r="E20" s="18"/>
      <c r="F20" s="39"/>
    </row>
    <row r="21" spans="1:6" ht="15" x14ac:dyDescent="0.25">
      <c r="A21" s="31" t="s">
        <v>20</v>
      </c>
      <c r="B21" s="6" t="s">
        <v>4</v>
      </c>
      <c r="C21" s="40">
        <v>77</v>
      </c>
      <c r="D21" s="18">
        <f t="shared" si="0"/>
        <v>357</v>
      </c>
      <c r="E21" s="18">
        <f t="shared" si="1"/>
        <v>357</v>
      </c>
      <c r="F21" s="39">
        <f t="shared" si="2"/>
        <v>714</v>
      </c>
    </row>
    <row r="22" spans="1:6" ht="15" x14ac:dyDescent="0.25">
      <c r="A22" s="31"/>
      <c r="B22" s="17" t="s">
        <v>35</v>
      </c>
      <c r="C22" s="18"/>
      <c r="D22" s="18"/>
      <c r="E22" s="18"/>
      <c r="F22" s="39"/>
    </row>
    <row r="23" spans="1:6" ht="15" x14ac:dyDescent="0.25">
      <c r="A23" s="31" t="s">
        <v>21</v>
      </c>
      <c r="B23" s="6" t="s">
        <v>5</v>
      </c>
      <c r="C23" s="40">
        <v>100</v>
      </c>
      <c r="D23" s="18">
        <f t="shared" si="0"/>
        <v>464</v>
      </c>
      <c r="E23" s="18">
        <f t="shared" si="1"/>
        <v>463</v>
      </c>
      <c r="F23" s="39">
        <f t="shared" si="2"/>
        <v>927</v>
      </c>
    </row>
    <row r="24" spans="1:6" ht="15" x14ac:dyDescent="0.25">
      <c r="A24" s="31"/>
      <c r="B24" s="17" t="s">
        <v>36</v>
      </c>
      <c r="C24" s="40"/>
      <c r="D24" s="18"/>
      <c r="E24" s="18"/>
      <c r="F24" s="39"/>
    </row>
    <row r="25" spans="1:6" ht="15" x14ac:dyDescent="0.25">
      <c r="A25" s="31" t="s">
        <v>22</v>
      </c>
      <c r="B25" s="6" t="s">
        <v>7</v>
      </c>
      <c r="C25" s="40">
        <v>59</v>
      </c>
      <c r="D25" s="18">
        <f t="shared" si="0"/>
        <v>274</v>
      </c>
      <c r="E25" s="18">
        <f t="shared" si="1"/>
        <v>273</v>
      </c>
      <c r="F25" s="39">
        <f t="shared" si="2"/>
        <v>547</v>
      </c>
    </row>
    <row r="26" spans="1:6" ht="15" x14ac:dyDescent="0.25">
      <c r="A26" s="31"/>
      <c r="B26" s="17" t="s">
        <v>37</v>
      </c>
      <c r="C26" s="40"/>
      <c r="D26" s="18"/>
      <c r="E26" s="18"/>
      <c r="F26" s="39"/>
    </row>
    <row r="27" spans="1:6" ht="15" x14ac:dyDescent="0.25">
      <c r="A27" s="31" t="s">
        <v>23</v>
      </c>
      <c r="B27" s="6" t="s">
        <v>8</v>
      </c>
      <c r="C27" s="40">
        <v>59</v>
      </c>
      <c r="D27" s="18">
        <f t="shared" si="0"/>
        <v>274</v>
      </c>
      <c r="E27" s="18">
        <f t="shared" si="1"/>
        <v>273</v>
      </c>
      <c r="F27" s="39">
        <f t="shared" si="2"/>
        <v>547</v>
      </c>
    </row>
    <row r="28" spans="1:6" ht="15" x14ac:dyDescent="0.25">
      <c r="A28" s="31"/>
      <c r="B28" s="17" t="s">
        <v>38</v>
      </c>
      <c r="C28" s="40"/>
      <c r="D28" s="18"/>
      <c r="E28" s="18"/>
      <c r="F28" s="39"/>
    </row>
    <row r="29" spans="1:6" ht="15" x14ac:dyDescent="0.25">
      <c r="A29" s="31" t="s">
        <v>25</v>
      </c>
      <c r="B29" s="6" t="s">
        <v>3</v>
      </c>
      <c r="C29" s="40">
        <v>59</v>
      </c>
      <c r="D29" s="18">
        <f t="shared" si="0"/>
        <v>274</v>
      </c>
      <c r="E29" s="18">
        <f t="shared" si="1"/>
        <v>273</v>
      </c>
      <c r="F29" s="39">
        <f t="shared" si="2"/>
        <v>547</v>
      </c>
    </row>
    <row r="30" spans="1:6" ht="15" x14ac:dyDescent="0.25">
      <c r="A30" s="31"/>
      <c r="B30" s="17" t="s">
        <v>39</v>
      </c>
      <c r="C30" s="40"/>
      <c r="D30" s="18"/>
      <c r="E30" s="18"/>
      <c r="F30" s="39"/>
    </row>
    <row r="31" spans="1:6" ht="15" x14ac:dyDescent="0.25">
      <c r="A31" s="31" t="s">
        <v>26</v>
      </c>
      <c r="B31" s="6" t="s">
        <v>9</v>
      </c>
      <c r="C31" s="40">
        <v>99</v>
      </c>
      <c r="D31" s="18">
        <f t="shared" si="0"/>
        <v>459</v>
      </c>
      <c r="E31" s="18">
        <f t="shared" si="1"/>
        <v>459</v>
      </c>
      <c r="F31" s="39">
        <f t="shared" si="2"/>
        <v>918</v>
      </c>
    </row>
    <row r="32" spans="1:6" ht="15" x14ac:dyDescent="0.25">
      <c r="A32" s="31"/>
      <c r="B32" s="17" t="s">
        <v>40</v>
      </c>
      <c r="C32" s="40"/>
      <c r="D32" s="18"/>
      <c r="E32" s="18"/>
      <c r="F32" s="39"/>
    </row>
    <row r="33" spans="1:7" ht="15" x14ac:dyDescent="0.25">
      <c r="A33" s="31" t="s">
        <v>27</v>
      </c>
      <c r="B33" s="6" t="s">
        <v>10</v>
      </c>
      <c r="C33" s="40">
        <v>40</v>
      </c>
      <c r="D33" s="18">
        <f t="shared" si="0"/>
        <v>186</v>
      </c>
      <c r="E33" s="18">
        <f t="shared" si="1"/>
        <v>186</v>
      </c>
      <c r="F33" s="39">
        <v>372</v>
      </c>
    </row>
    <row r="34" spans="1:7" ht="15" x14ac:dyDescent="0.25">
      <c r="A34" s="31"/>
      <c r="B34" s="17" t="s">
        <v>11</v>
      </c>
      <c r="C34" s="32">
        <f>SUM(C10:C33)</f>
        <v>2163</v>
      </c>
      <c r="D34" s="32">
        <f t="shared" ref="D34:F34" si="3">SUM(D10:D33)</f>
        <v>10034</v>
      </c>
      <c r="E34" s="32">
        <f t="shared" si="3"/>
        <v>10028</v>
      </c>
      <c r="F34" s="39">
        <f t="shared" si="3"/>
        <v>20062</v>
      </c>
      <c r="G34" s="34"/>
    </row>
    <row r="35" spans="1:7" ht="15.75" x14ac:dyDescent="0.25">
      <c r="A35" s="54"/>
      <c r="B35" s="55"/>
      <c r="C35" s="56"/>
      <c r="D35" s="57"/>
      <c r="E35" s="57"/>
      <c r="F35" s="58"/>
    </row>
    <row r="36" spans="1:7" ht="15" x14ac:dyDescent="0.2">
      <c r="A36" s="54"/>
      <c r="B36" s="55"/>
      <c r="C36" s="54"/>
      <c r="D36" s="54"/>
      <c r="E36" s="59" t="s">
        <v>67</v>
      </c>
      <c r="F36" s="60">
        <v>24772</v>
      </c>
    </row>
    <row r="37" spans="1:7" ht="18" customHeight="1" x14ac:dyDescent="0.2">
      <c r="A37" s="54"/>
      <c r="B37" s="54"/>
      <c r="C37" s="54"/>
      <c r="D37" s="61" t="s">
        <v>68</v>
      </c>
      <c r="E37" s="40"/>
      <c r="F37" s="62">
        <f>C34+Pirmskolām!C39</f>
        <v>2671</v>
      </c>
    </row>
    <row r="38" spans="1:7" ht="18" customHeight="1" x14ac:dyDescent="0.2">
      <c r="A38" s="40"/>
      <c r="B38" s="63" t="s">
        <v>60</v>
      </c>
      <c r="C38" s="40"/>
      <c r="D38" s="64"/>
      <c r="E38" s="65"/>
      <c r="F38" s="65">
        <f>F36/F37</f>
        <v>9.2744290527892179</v>
      </c>
    </row>
    <row r="39" spans="1:7" ht="15.75" x14ac:dyDescent="0.25">
      <c r="A39" s="40"/>
      <c r="B39" s="66"/>
      <c r="C39" s="54"/>
      <c r="D39" s="67" t="s">
        <v>64</v>
      </c>
      <c r="E39" s="67"/>
      <c r="F39" s="40"/>
    </row>
    <row r="40" spans="1:7" x14ac:dyDescent="0.2">
      <c r="A40" s="19"/>
      <c r="B40" s="33"/>
    </row>
    <row r="41" spans="1:7" ht="15" x14ac:dyDescent="0.2">
      <c r="A41" s="1"/>
      <c r="B41" s="1"/>
    </row>
    <row r="42" spans="1:7" ht="15" x14ac:dyDescent="0.2">
      <c r="A42" s="1"/>
      <c r="B42" s="33"/>
    </row>
    <row r="43" spans="1:7" ht="15" x14ac:dyDescent="0.2">
      <c r="A43" s="1"/>
      <c r="B43" s="1"/>
    </row>
  </sheetData>
  <mergeCells count="5">
    <mergeCell ref="A5:F6"/>
    <mergeCell ref="D2:F2"/>
    <mergeCell ref="D3:F3"/>
    <mergeCell ref="E1:F1"/>
    <mergeCell ref="E4:F4"/>
  </mergeCells>
  <phoneticPr fontId="26" type="noConversion"/>
  <pageMargins left="0.74803149606299213" right="0.74803149606299213" top="0.98425196850393704" bottom="0.98425196850393704" header="0.51181102362204722" footer="0.51181102362204722"/>
  <pageSetup paperSize="9" scale="8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3"/>
  <sheetViews>
    <sheetView tabSelected="1" zoomScaleNormal="100" workbookViewId="0">
      <selection activeCell="M10" sqref="M10"/>
    </sheetView>
  </sheetViews>
  <sheetFormatPr defaultRowHeight="12.75" x14ac:dyDescent="0.2"/>
  <cols>
    <col min="1" max="1" width="5.85546875" customWidth="1"/>
    <col min="2" max="2" width="37.42578125" customWidth="1"/>
    <col min="3" max="4" width="10.85546875" customWidth="1"/>
    <col min="5" max="5" width="10.7109375" customWidth="1"/>
    <col min="6" max="6" width="9.5703125" bestFit="1" customWidth="1"/>
  </cols>
  <sheetData>
    <row r="1" spans="1:6" x14ac:dyDescent="0.2">
      <c r="E1" s="52" t="s">
        <v>74</v>
      </c>
      <c r="F1" s="52"/>
    </row>
    <row r="2" spans="1:6" x14ac:dyDescent="0.2">
      <c r="D2" s="52" t="s">
        <v>72</v>
      </c>
      <c r="E2" s="52"/>
      <c r="F2" s="52"/>
    </row>
    <row r="3" spans="1:6" x14ac:dyDescent="0.2">
      <c r="D3" s="52" t="s">
        <v>75</v>
      </c>
      <c r="E3" s="52"/>
      <c r="F3" s="52"/>
    </row>
    <row r="4" spans="1:6" x14ac:dyDescent="0.2">
      <c r="E4" s="52" t="s">
        <v>73</v>
      </c>
      <c r="F4" s="52"/>
    </row>
    <row r="5" spans="1:6" s="16" customFormat="1" x14ac:dyDescent="0.2"/>
    <row r="6" spans="1:6" ht="15" x14ac:dyDescent="0.25">
      <c r="A6" s="43" t="s">
        <v>61</v>
      </c>
      <c r="B6" s="44"/>
      <c r="C6" s="44"/>
      <c r="D6" s="44"/>
      <c r="E6" s="29"/>
      <c r="F6" s="29"/>
    </row>
    <row r="7" spans="1:6" ht="2.25" customHeight="1" x14ac:dyDescent="0.25">
      <c r="A7" s="2"/>
      <c r="B7" s="2"/>
      <c r="C7" s="2"/>
      <c r="D7" s="2"/>
      <c r="E7" s="29"/>
      <c r="F7" s="29"/>
    </row>
    <row r="8" spans="1:6" ht="15" x14ac:dyDescent="0.25">
      <c r="A8" s="42" t="s">
        <v>69</v>
      </c>
      <c r="B8" s="42"/>
      <c r="C8" s="29"/>
      <c r="D8" s="29"/>
      <c r="E8" s="29"/>
      <c r="F8" s="29"/>
    </row>
    <row r="9" spans="1:6" ht="15.75" x14ac:dyDescent="0.25">
      <c r="B9" s="35"/>
      <c r="D9" s="19"/>
    </row>
    <row r="10" spans="1:6" ht="63.75" customHeight="1" x14ac:dyDescent="0.2">
      <c r="A10" s="24" t="s">
        <v>42</v>
      </c>
      <c r="B10" s="23" t="s">
        <v>43</v>
      </c>
      <c r="C10" s="3" t="s">
        <v>70</v>
      </c>
      <c r="D10" s="20" t="s">
        <v>59</v>
      </c>
      <c r="E10" s="21" t="s">
        <v>56</v>
      </c>
      <c r="F10" s="37" t="s">
        <v>57</v>
      </c>
    </row>
    <row r="11" spans="1:6" x14ac:dyDescent="0.2">
      <c r="A11" s="12"/>
      <c r="B11" s="13"/>
      <c r="C11" s="14"/>
      <c r="D11" s="15"/>
      <c r="E11" s="40"/>
      <c r="F11" s="49"/>
    </row>
    <row r="12" spans="1:6" ht="15" x14ac:dyDescent="0.25">
      <c r="A12" s="25"/>
      <c r="B12" s="45" t="s">
        <v>29</v>
      </c>
      <c r="C12" s="6"/>
      <c r="D12" s="6"/>
      <c r="E12" s="6"/>
      <c r="F12" s="50"/>
    </row>
    <row r="13" spans="1:6" ht="29.25" x14ac:dyDescent="0.25">
      <c r="A13" s="26" t="s">
        <v>14</v>
      </c>
      <c r="B13" s="4" t="s">
        <v>44</v>
      </c>
      <c r="C13" s="6">
        <v>49</v>
      </c>
      <c r="D13" s="18">
        <f>ROUND(F13*0.4,0)</f>
        <v>182</v>
      </c>
      <c r="E13" s="18">
        <f>F13-D13</f>
        <v>272</v>
      </c>
      <c r="F13" s="39">
        <f>ROUND(C13*$F$40,0)</f>
        <v>454</v>
      </c>
    </row>
    <row r="14" spans="1:6" ht="15" x14ac:dyDescent="0.25">
      <c r="A14" s="26" t="s">
        <v>15</v>
      </c>
      <c r="B14" s="5" t="s">
        <v>45</v>
      </c>
      <c r="C14" s="6">
        <v>95</v>
      </c>
      <c r="D14" s="18">
        <f t="shared" ref="D14:D38" si="0">ROUND(F14*0.4,0)</f>
        <v>352</v>
      </c>
      <c r="E14" s="18">
        <f t="shared" ref="E14:E38" si="1">F14-D14</f>
        <v>529</v>
      </c>
      <c r="F14" s="39">
        <f t="shared" ref="F14:F38" si="2">ROUND(C14*$F$40,0)</f>
        <v>881</v>
      </c>
    </row>
    <row r="15" spans="1:6" ht="15" x14ac:dyDescent="0.25">
      <c r="A15" s="26" t="s">
        <v>16</v>
      </c>
      <c r="B15" s="5" t="s">
        <v>46</v>
      </c>
      <c r="C15" s="6">
        <v>127</v>
      </c>
      <c r="D15" s="18">
        <f t="shared" si="0"/>
        <v>471</v>
      </c>
      <c r="E15" s="18">
        <f t="shared" si="1"/>
        <v>707</v>
      </c>
      <c r="F15" s="39">
        <f t="shared" si="2"/>
        <v>1178</v>
      </c>
    </row>
    <row r="16" spans="1:6" ht="15" x14ac:dyDescent="0.25">
      <c r="A16" s="26"/>
      <c r="B16" s="17" t="s">
        <v>31</v>
      </c>
      <c r="C16" s="6"/>
      <c r="D16" s="18"/>
      <c r="E16" s="18"/>
      <c r="F16" s="39"/>
    </row>
    <row r="17" spans="1:6" ht="15" x14ac:dyDescent="0.25">
      <c r="A17" s="26" t="s">
        <v>17</v>
      </c>
      <c r="B17" s="5" t="s">
        <v>47</v>
      </c>
      <c r="C17" s="6">
        <v>10</v>
      </c>
      <c r="D17" s="18">
        <f t="shared" si="0"/>
        <v>37</v>
      </c>
      <c r="E17" s="18">
        <f t="shared" si="1"/>
        <v>56</v>
      </c>
      <c r="F17" s="39">
        <f t="shared" si="2"/>
        <v>93</v>
      </c>
    </row>
    <row r="18" spans="1:6" ht="15" x14ac:dyDescent="0.25">
      <c r="A18" s="26"/>
      <c r="B18" s="17" t="s">
        <v>48</v>
      </c>
      <c r="C18" s="6"/>
      <c r="D18" s="18"/>
      <c r="E18" s="18"/>
      <c r="F18" s="39"/>
    </row>
    <row r="19" spans="1:6" ht="15" x14ac:dyDescent="0.25">
      <c r="A19" s="26" t="s">
        <v>18</v>
      </c>
      <c r="B19" s="5" t="s">
        <v>1</v>
      </c>
      <c r="C19" s="6">
        <v>22</v>
      </c>
      <c r="D19" s="18">
        <f t="shared" si="0"/>
        <v>82</v>
      </c>
      <c r="E19" s="18">
        <f t="shared" si="1"/>
        <v>122</v>
      </c>
      <c r="F19" s="39">
        <f t="shared" si="2"/>
        <v>204</v>
      </c>
    </row>
    <row r="20" spans="1:6" ht="15" x14ac:dyDescent="0.25">
      <c r="A20" s="26"/>
      <c r="B20" s="46" t="s">
        <v>33</v>
      </c>
      <c r="C20" s="6"/>
      <c r="D20" s="18"/>
      <c r="E20" s="18"/>
      <c r="F20" s="39"/>
    </row>
    <row r="21" spans="1:6" ht="15" x14ac:dyDescent="0.25">
      <c r="A21" s="26" t="s">
        <v>19</v>
      </c>
      <c r="B21" s="5" t="s">
        <v>49</v>
      </c>
      <c r="C21" s="6">
        <v>27</v>
      </c>
      <c r="D21" s="18">
        <f t="shared" si="0"/>
        <v>100</v>
      </c>
      <c r="E21" s="18">
        <f t="shared" si="1"/>
        <v>150</v>
      </c>
      <c r="F21" s="39">
        <f t="shared" si="2"/>
        <v>250</v>
      </c>
    </row>
    <row r="22" spans="1:6" ht="15" x14ac:dyDescent="0.25">
      <c r="A22" s="26"/>
      <c r="B22" s="46" t="s">
        <v>50</v>
      </c>
      <c r="C22" s="6"/>
      <c r="D22" s="18"/>
      <c r="E22" s="18"/>
      <c r="F22" s="39"/>
    </row>
    <row r="23" spans="1:6" ht="15" x14ac:dyDescent="0.25">
      <c r="A23" s="26" t="s">
        <v>20</v>
      </c>
      <c r="B23" s="5" t="s">
        <v>51</v>
      </c>
      <c r="C23" s="6">
        <v>19</v>
      </c>
      <c r="D23" s="18">
        <f t="shared" si="0"/>
        <v>70</v>
      </c>
      <c r="E23" s="18">
        <f t="shared" si="1"/>
        <v>106</v>
      </c>
      <c r="F23" s="39">
        <f t="shared" si="2"/>
        <v>176</v>
      </c>
    </row>
    <row r="24" spans="1:6" ht="15" x14ac:dyDescent="0.25">
      <c r="A24" s="26"/>
      <c r="B24" s="46" t="s">
        <v>35</v>
      </c>
      <c r="C24" s="6"/>
      <c r="D24" s="18"/>
      <c r="E24" s="18"/>
      <c r="F24" s="39"/>
    </row>
    <row r="25" spans="1:6" ht="31.5" customHeight="1" x14ac:dyDescent="0.25">
      <c r="A25" s="26" t="s">
        <v>21</v>
      </c>
      <c r="B25" s="4" t="s">
        <v>52</v>
      </c>
      <c r="C25" s="6">
        <v>34</v>
      </c>
      <c r="D25" s="18">
        <f t="shared" si="0"/>
        <v>126</v>
      </c>
      <c r="E25" s="18">
        <f t="shared" si="1"/>
        <v>189</v>
      </c>
      <c r="F25" s="39">
        <f t="shared" si="2"/>
        <v>315</v>
      </c>
    </row>
    <row r="26" spans="1:6" ht="15" x14ac:dyDescent="0.25">
      <c r="A26" s="26"/>
      <c r="B26" s="46" t="s">
        <v>36</v>
      </c>
      <c r="C26" s="6"/>
      <c r="D26" s="18"/>
      <c r="E26" s="18"/>
      <c r="F26" s="39"/>
    </row>
    <row r="27" spans="1:6" ht="15" x14ac:dyDescent="0.25">
      <c r="A27" s="26" t="s">
        <v>22</v>
      </c>
      <c r="B27" s="5" t="s">
        <v>7</v>
      </c>
      <c r="C27" s="6">
        <v>9</v>
      </c>
      <c r="D27" s="18">
        <f t="shared" si="0"/>
        <v>33</v>
      </c>
      <c r="E27" s="18">
        <f t="shared" si="1"/>
        <v>50</v>
      </c>
      <c r="F27" s="39">
        <f t="shared" si="2"/>
        <v>83</v>
      </c>
    </row>
    <row r="28" spans="1:6" ht="15" x14ac:dyDescent="0.25">
      <c r="A28" s="26"/>
      <c r="B28" s="46" t="s">
        <v>37</v>
      </c>
      <c r="C28" s="6"/>
      <c r="D28" s="18"/>
      <c r="E28" s="18"/>
      <c r="F28" s="39"/>
    </row>
    <row r="29" spans="1:6" ht="15" x14ac:dyDescent="0.25">
      <c r="A29" s="26" t="s">
        <v>23</v>
      </c>
      <c r="B29" s="5" t="s">
        <v>8</v>
      </c>
      <c r="C29" s="6">
        <v>21</v>
      </c>
      <c r="D29" s="18">
        <f t="shared" si="0"/>
        <v>78</v>
      </c>
      <c r="E29" s="18">
        <f t="shared" si="1"/>
        <v>117</v>
      </c>
      <c r="F29" s="39">
        <f t="shared" si="2"/>
        <v>195</v>
      </c>
    </row>
    <row r="30" spans="1:6" ht="15" x14ac:dyDescent="0.25">
      <c r="A30" s="26"/>
      <c r="B30" s="46" t="s">
        <v>30</v>
      </c>
      <c r="C30" s="6"/>
      <c r="D30" s="18"/>
      <c r="E30" s="18"/>
      <c r="F30" s="39"/>
    </row>
    <row r="31" spans="1:6" ht="29.25" x14ac:dyDescent="0.25">
      <c r="A31" s="26" t="s">
        <v>24</v>
      </c>
      <c r="B31" s="4" t="s">
        <v>53</v>
      </c>
      <c r="C31" s="6">
        <v>29</v>
      </c>
      <c r="D31" s="18">
        <f t="shared" si="0"/>
        <v>108</v>
      </c>
      <c r="E31" s="18">
        <f t="shared" si="1"/>
        <v>161</v>
      </c>
      <c r="F31" s="39">
        <f t="shared" si="2"/>
        <v>269</v>
      </c>
    </row>
    <row r="32" spans="1:6" ht="15" x14ac:dyDescent="0.25">
      <c r="A32" s="26"/>
      <c r="B32" s="46" t="s">
        <v>39</v>
      </c>
      <c r="C32" s="6"/>
      <c r="D32" s="18"/>
      <c r="E32" s="18"/>
      <c r="F32" s="39"/>
    </row>
    <row r="33" spans="1:6" ht="15" x14ac:dyDescent="0.25">
      <c r="A33" s="26" t="s">
        <v>25</v>
      </c>
      <c r="B33" s="5" t="s">
        <v>54</v>
      </c>
      <c r="C33" s="6">
        <v>46</v>
      </c>
      <c r="D33" s="18">
        <f t="shared" si="0"/>
        <v>171</v>
      </c>
      <c r="E33" s="18">
        <f t="shared" si="1"/>
        <v>256</v>
      </c>
      <c r="F33" s="39">
        <f t="shared" si="2"/>
        <v>427</v>
      </c>
    </row>
    <row r="34" spans="1:6" ht="15" x14ac:dyDescent="0.25">
      <c r="A34" s="26" t="s">
        <v>26</v>
      </c>
      <c r="B34" s="5" t="s">
        <v>63</v>
      </c>
      <c r="C34" s="6"/>
      <c r="D34" s="18"/>
      <c r="E34" s="18"/>
      <c r="F34" s="39"/>
    </row>
    <row r="35" spans="1:6" ht="15" x14ac:dyDescent="0.25">
      <c r="A35" s="26"/>
      <c r="B35" s="46" t="s">
        <v>38</v>
      </c>
      <c r="C35" s="6"/>
      <c r="D35" s="18"/>
      <c r="E35" s="18"/>
      <c r="F35" s="39"/>
    </row>
    <row r="36" spans="1:6" ht="15" x14ac:dyDescent="0.25">
      <c r="A36" s="26" t="s">
        <v>27</v>
      </c>
      <c r="B36" s="5" t="s">
        <v>3</v>
      </c>
      <c r="C36" s="6">
        <v>11</v>
      </c>
      <c r="D36" s="18">
        <f t="shared" si="0"/>
        <v>41</v>
      </c>
      <c r="E36" s="18">
        <f t="shared" si="1"/>
        <v>61</v>
      </c>
      <c r="F36" s="39">
        <f t="shared" si="2"/>
        <v>102</v>
      </c>
    </row>
    <row r="37" spans="1:6" ht="15" x14ac:dyDescent="0.25">
      <c r="A37" s="26"/>
      <c r="B37" s="46" t="s">
        <v>40</v>
      </c>
      <c r="C37" s="6"/>
      <c r="D37" s="18"/>
      <c r="E37" s="18"/>
      <c r="F37" s="39"/>
    </row>
    <row r="38" spans="1:6" ht="15" x14ac:dyDescent="0.25">
      <c r="A38" s="26" t="s">
        <v>28</v>
      </c>
      <c r="B38" s="5" t="s">
        <v>10</v>
      </c>
      <c r="C38" s="6">
        <v>9</v>
      </c>
      <c r="D38" s="18">
        <f t="shared" si="0"/>
        <v>33</v>
      </c>
      <c r="E38" s="18">
        <f t="shared" si="1"/>
        <v>50</v>
      </c>
      <c r="F38" s="39">
        <f t="shared" si="2"/>
        <v>83</v>
      </c>
    </row>
    <row r="39" spans="1:6" ht="15" x14ac:dyDescent="0.25">
      <c r="A39" s="7"/>
      <c r="B39" s="8" t="s">
        <v>55</v>
      </c>
      <c r="C39" s="27">
        <f>SUM(C13:C38)</f>
        <v>508</v>
      </c>
      <c r="D39" s="27">
        <f t="shared" ref="D39:F39" si="3">SUM(D13:D38)</f>
        <v>1884</v>
      </c>
      <c r="E39" s="27">
        <f t="shared" si="3"/>
        <v>2826</v>
      </c>
      <c r="F39" s="51">
        <f t="shared" si="3"/>
        <v>4710</v>
      </c>
    </row>
    <row r="40" spans="1:6" ht="15" x14ac:dyDescent="0.25">
      <c r="A40" s="28"/>
      <c r="B40" s="41" t="s">
        <v>60</v>
      </c>
      <c r="D40" s="10"/>
      <c r="E40" s="11"/>
      <c r="F40" s="11">
        <f>Skolām!F38</f>
        <v>9.2744290527892179</v>
      </c>
    </row>
    <row r="41" spans="1:6" ht="14.25" x14ac:dyDescent="0.2">
      <c r="A41" s="29"/>
      <c r="B41" s="9"/>
      <c r="C41" s="30"/>
      <c r="D41" s="48" t="s">
        <v>65</v>
      </c>
    </row>
    <row r="42" spans="1:6" x14ac:dyDescent="0.2">
      <c r="B42" s="47"/>
    </row>
    <row r="43" spans="1:6" x14ac:dyDescent="0.2">
      <c r="B43" s="36"/>
    </row>
  </sheetData>
  <mergeCells count="4">
    <mergeCell ref="E1:F1"/>
    <mergeCell ref="D2:F2"/>
    <mergeCell ref="D3:F3"/>
    <mergeCell ref="E4:F4"/>
  </mergeCells>
  <phoneticPr fontId="26" type="noConversion"/>
  <pageMargins left="0.74803149606299213" right="0.74803149606299213" top="0.98425196850393704" bottom="0.98425196850393704" header="0.51181102362204722" footer="0.51181102362204722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2</vt:i4>
      </vt:variant>
      <vt:variant>
        <vt:lpstr>Diapazoni ar nosaukumiem</vt:lpstr>
      </vt:variant>
      <vt:variant>
        <vt:i4>1</vt:i4>
      </vt:variant>
    </vt:vector>
  </HeadingPairs>
  <TitlesOfParts>
    <vt:vector size="3" baseType="lpstr">
      <vt:lpstr>Skolām</vt:lpstr>
      <vt:lpstr>Pirmskolām</vt:lpstr>
      <vt:lpstr>Skolām!Drukas_apgabals</vt:lpstr>
    </vt:vector>
  </TitlesOfParts>
  <Company>Padome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Augusts</dc:creator>
  <cp:lastModifiedBy>DaceC</cp:lastModifiedBy>
  <cp:lastPrinted>2019-09-19T10:21:54Z</cp:lastPrinted>
  <dcterms:created xsi:type="dcterms:W3CDTF">2012-10-24T08:32:55Z</dcterms:created>
  <dcterms:modified xsi:type="dcterms:W3CDTF">2019-09-19T10:22:28Z</dcterms:modified>
</cp:coreProperties>
</file>